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<sst xmlns="http://schemas.openxmlformats.org/spreadsheetml/2006/main" count="51">
  <si>
    <t>各团队（课题组）房屋按团队缴费情况统计表</t>
  </si>
  <si>
    <t>序号</t>
  </si>
  <si>
    <t>单位</t>
  </si>
  <si>
    <t>团队负责人</t>
  </si>
  <si>
    <t>科研用房收费</t>
  </si>
  <si>
    <t>其他用房收费</t>
  </si>
  <si>
    <t>办公室超额收费</t>
  </si>
  <si>
    <t>合计</t>
  </si>
  <si>
    <t>学院科研补贴</t>
  </si>
  <si>
    <t>团队应缴费</t>
  </si>
  <si>
    <t>备注</t>
  </si>
  <si>
    <t>农学院</t>
  </si>
  <si>
    <r>
      <rPr>
        <sz val="10"/>
        <color theme="1"/>
        <rFont val="宋体"/>
        <charset val="134"/>
      </rPr>
      <t>冯佰利</t>
    </r>
    <r>
      <rPr>
        <sz val="10"/>
        <color theme="1"/>
        <rFont val="Times New Roman"/>
        <charset val="134"/>
      </rPr>
      <t xml:space="preserve"> </t>
    </r>
  </si>
  <si>
    <t>宋卫宁</t>
  </si>
  <si>
    <t>张睿</t>
  </si>
  <si>
    <t>单卫星</t>
  </si>
  <si>
    <t>温晓霞</t>
  </si>
  <si>
    <t>食品学院</t>
  </si>
  <si>
    <t>陈勤</t>
  </si>
  <si>
    <t>孙道杰</t>
  </si>
  <si>
    <t>陈新宏</t>
  </si>
  <si>
    <t>贺道华</t>
  </si>
  <si>
    <t>徐爱遐</t>
  </si>
  <si>
    <r>
      <rPr>
        <sz val="10"/>
        <color theme="1"/>
        <rFont val="宋体"/>
        <charset val="134"/>
      </rPr>
      <t>胡银岗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</si>
  <si>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宋体"/>
        <charset val="134"/>
      </rPr>
      <t>韩德俊</t>
    </r>
    <r>
      <rPr>
        <sz val="10"/>
        <color theme="1"/>
        <rFont val="Times New Roman"/>
        <charset val="134"/>
      </rPr>
      <t xml:space="preserve">   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</si>
  <si>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马翎健</t>
    </r>
    <r>
      <rPr>
        <sz val="10"/>
        <color theme="1"/>
        <rFont val="Times New Roman"/>
        <charset val="134"/>
      </rPr>
      <t xml:space="preserve"> </t>
    </r>
  </si>
  <si>
    <t>何一哲</t>
  </si>
  <si>
    <t>李海峰</t>
  </si>
  <si>
    <t>李军</t>
  </si>
  <si>
    <r>
      <rPr>
        <sz val="10"/>
        <color theme="1"/>
        <rFont val="宋体"/>
        <charset val="134"/>
      </rPr>
      <t>杨改河</t>
    </r>
    <r>
      <rPr>
        <sz val="10"/>
        <color theme="1"/>
        <rFont val="Times New Roman"/>
        <charset val="134"/>
      </rPr>
      <t xml:space="preserve"> </t>
    </r>
  </si>
  <si>
    <t>高瑞景</t>
  </si>
  <si>
    <t>毛建昌</t>
  </si>
  <si>
    <t>谢惠民</t>
  </si>
  <si>
    <t>闻珊珊</t>
  </si>
  <si>
    <r>
      <rPr>
        <sz val="10"/>
        <color theme="1"/>
        <rFont val="宋体"/>
        <charset val="134"/>
      </rPr>
      <t>奚亚军</t>
    </r>
    <r>
      <rPr>
        <sz val="10"/>
        <color theme="1"/>
        <rFont val="Times New Roman"/>
        <charset val="134"/>
      </rPr>
      <t xml:space="preserve"> </t>
    </r>
  </si>
  <si>
    <t>员海燕</t>
  </si>
  <si>
    <t>贾志宽</t>
  </si>
  <si>
    <t>肖恩时</t>
  </si>
  <si>
    <t>海江波</t>
  </si>
  <si>
    <t>薛吉全</t>
  </si>
  <si>
    <t>胡胜武</t>
  </si>
  <si>
    <t>马守才</t>
  </si>
  <si>
    <t>王成社</t>
  </si>
  <si>
    <t>闵东红</t>
  </si>
  <si>
    <r>
      <rPr>
        <sz val="10"/>
        <color theme="1"/>
        <rFont val="宋体"/>
        <charset val="134"/>
      </rPr>
      <t>王中华</t>
    </r>
    <r>
      <rPr>
        <sz val="10"/>
        <color theme="1"/>
        <rFont val="Times New Roman"/>
        <charset val="134"/>
      </rPr>
      <t xml:space="preserve"> </t>
    </r>
  </si>
  <si>
    <t>张猛</t>
  </si>
  <si>
    <t>许盛宝</t>
  </si>
  <si>
    <r>
      <rPr>
        <sz val="10"/>
        <color theme="1"/>
        <rFont val="宋体"/>
        <charset val="134"/>
      </rPr>
      <t>高翔</t>
    </r>
    <r>
      <rPr>
        <sz val="10"/>
        <color theme="1"/>
        <rFont val="Times New Roman"/>
        <charset val="134"/>
      </rPr>
      <t xml:space="preserve"> </t>
    </r>
  </si>
  <si>
    <t>吉万全团队</t>
  </si>
  <si>
    <t>董军刚</t>
  </si>
  <si>
    <t>张正茂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</si>
</sst>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workbookViewId="0">
      <selection activeCell="N24" sqref="N24"/>
    </sheetView>
  </sheetViews>
  <sheetFormatPr defaultColWidth="9" defaultRowHeight="14.4"/>
  <cols>
    <col min="1" max="1" width="4.22222222222222" customWidth="1"/>
    <col min="3" max="3" width="10.3333333333333" customWidth="1"/>
    <col min="6" max="6" width="9.44444444444444" customWidth="1"/>
    <col min="7" max="7" width="9.33333333333333" customWidth="1"/>
  </cols>
  <sheetData>
    <row r="1" ht="15.6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>
      <c r="A3" s="3"/>
      <c r="B3" s="3"/>
      <c r="C3" s="4"/>
      <c r="D3" s="4"/>
      <c r="E3" s="4"/>
      <c r="F3" s="6"/>
      <c r="G3" s="4"/>
      <c r="H3" s="4"/>
      <c r="I3" s="4"/>
      <c r="J3" s="4"/>
    </row>
    <row r="4" spans="1:10">
      <c r="A4" s="7">
        <v>1</v>
      </c>
      <c r="B4" s="8" t="s">
        <v>11</v>
      </c>
      <c r="C4" s="8" t="s">
        <v>12</v>
      </c>
      <c r="D4" s="8">
        <v>23040</v>
      </c>
      <c r="E4" s="8">
        <v>2160</v>
      </c>
      <c r="F4" s="8"/>
      <c r="G4" s="8">
        <v>25200</v>
      </c>
      <c r="H4" s="8">
        <v>25200</v>
      </c>
      <c r="I4" s="8">
        <v>0</v>
      </c>
      <c r="J4" s="8"/>
    </row>
    <row r="5" spans="1:10">
      <c r="A5" s="7">
        <v>2</v>
      </c>
      <c r="B5" s="8" t="s">
        <v>11</v>
      </c>
      <c r="C5" s="8" t="s">
        <v>13</v>
      </c>
      <c r="D5" s="8"/>
      <c r="E5" s="8">
        <v>3600</v>
      </c>
      <c r="F5" s="8"/>
      <c r="G5" s="8">
        <v>3600</v>
      </c>
      <c r="H5" s="8">
        <v>3600</v>
      </c>
      <c r="I5" s="8">
        <v>0</v>
      </c>
      <c r="J5" s="8"/>
    </row>
    <row r="6" spans="1:10">
      <c r="A6" s="7">
        <v>3</v>
      </c>
      <c r="B6" s="8" t="s">
        <v>11</v>
      </c>
      <c r="C6" s="8" t="s">
        <v>14</v>
      </c>
      <c r="D6" s="8">
        <v>7680</v>
      </c>
      <c r="E6" s="8">
        <v>2332.8</v>
      </c>
      <c r="F6" s="8"/>
      <c r="G6" s="8">
        <v>10012.8</v>
      </c>
      <c r="H6" s="8">
        <v>10012.8</v>
      </c>
      <c r="I6" s="8">
        <v>0</v>
      </c>
      <c r="J6" s="8"/>
    </row>
    <row r="7" spans="1:10">
      <c r="A7" s="7">
        <v>4</v>
      </c>
      <c r="B7" s="8" t="s">
        <v>11</v>
      </c>
      <c r="C7" s="8" t="s">
        <v>15</v>
      </c>
      <c r="D7" s="8"/>
      <c r="E7" s="8">
        <v>0</v>
      </c>
      <c r="F7" s="8"/>
      <c r="G7" s="8">
        <v>0</v>
      </c>
      <c r="H7" s="8">
        <v>0</v>
      </c>
      <c r="I7" s="8">
        <v>0</v>
      </c>
      <c r="J7" s="8"/>
    </row>
    <row r="8" spans="1:10">
      <c r="A8" s="7">
        <v>5</v>
      </c>
      <c r="B8" s="8" t="s">
        <v>11</v>
      </c>
      <c r="C8" s="8" t="s">
        <v>16</v>
      </c>
      <c r="D8" s="8">
        <v>29808</v>
      </c>
      <c r="E8" s="8">
        <v>1800</v>
      </c>
      <c r="F8" s="8"/>
      <c r="G8" s="8">
        <v>31608</v>
      </c>
      <c r="H8" s="8">
        <v>31608</v>
      </c>
      <c r="I8" s="8">
        <v>0</v>
      </c>
      <c r="J8" s="8"/>
    </row>
    <row r="9" spans="1:10">
      <c r="A9" s="7">
        <v>6</v>
      </c>
      <c r="B9" s="8" t="s">
        <v>17</v>
      </c>
      <c r="C9" s="8" t="s">
        <v>18</v>
      </c>
      <c r="D9" s="8"/>
      <c r="E9" s="8">
        <v>9644.4</v>
      </c>
      <c r="F9" s="8"/>
      <c r="G9" s="8">
        <v>9644.4</v>
      </c>
      <c r="H9" s="8">
        <v>9644.4</v>
      </c>
      <c r="I9" s="8">
        <v>0</v>
      </c>
      <c r="J9" s="8"/>
    </row>
    <row r="10" spans="1:10">
      <c r="A10" s="7">
        <v>7</v>
      </c>
      <c r="B10" s="8" t="s">
        <v>11</v>
      </c>
      <c r="C10" s="8" t="s">
        <v>19</v>
      </c>
      <c r="D10" s="8">
        <v>7680</v>
      </c>
      <c r="E10" s="8">
        <v>3736.8</v>
      </c>
      <c r="F10" s="8"/>
      <c r="G10" s="8">
        <v>11416.8</v>
      </c>
      <c r="H10" s="8">
        <v>11416.8</v>
      </c>
      <c r="I10" s="8">
        <v>0</v>
      </c>
      <c r="J10" s="8"/>
    </row>
    <row r="11" spans="1:10">
      <c r="A11" s="7">
        <v>8</v>
      </c>
      <c r="B11" s="8" t="s">
        <v>11</v>
      </c>
      <c r="C11" s="8" t="s">
        <v>20</v>
      </c>
      <c r="D11" s="8">
        <v>26532</v>
      </c>
      <c r="E11" s="8"/>
      <c r="F11" s="8"/>
      <c r="G11" s="8">
        <v>26532</v>
      </c>
      <c r="H11" s="8">
        <v>26532</v>
      </c>
      <c r="I11" s="8">
        <v>0</v>
      </c>
      <c r="J11" s="8"/>
    </row>
    <row r="12" spans="1:10">
      <c r="A12" s="7">
        <v>9</v>
      </c>
      <c r="B12" s="8" t="s">
        <v>11</v>
      </c>
      <c r="C12" s="8" t="s">
        <v>21</v>
      </c>
      <c r="D12" s="8">
        <v>7680</v>
      </c>
      <c r="E12" s="8">
        <v>2966.4</v>
      </c>
      <c r="F12" s="8"/>
      <c r="G12" s="8">
        <v>10646.4</v>
      </c>
      <c r="H12" s="8">
        <v>10646.4</v>
      </c>
      <c r="I12" s="8">
        <v>0</v>
      </c>
      <c r="J12" s="8"/>
    </row>
    <row r="13" spans="1:10">
      <c r="A13" s="7">
        <v>10</v>
      </c>
      <c r="B13" s="8" t="s">
        <v>11</v>
      </c>
      <c r="C13" s="8" t="s">
        <v>22</v>
      </c>
      <c r="D13" s="8">
        <v>15768</v>
      </c>
      <c r="E13" s="8">
        <v>5904</v>
      </c>
      <c r="F13" s="8"/>
      <c r="G13" s="8">
        <v>21672</v>
      </c>
      <c r="H13" s="8">
        <v>21672</v>
      </c>
      <c r="I13" s="8">
        <v>0</v>
      </c>
      <c r="J13" s="8"/>
    </row>
    <row r="14" spans="1:10">
      <c r="A14" s="7">
        <v>12</v>
      </c>
      <c r="B14" s="8" t="s">
        <v>11</v>
      </c>
      <c r="C14" s="8" t="s">
        <v>23</v>
      </c>
      <c r="D14" s="8">
        <v>0</v>
      </c>
      <c r="E14" s="8">
        <v>5004</v>
      </c>
      <c r="F14" s="8"/>
      <c r="G14" s="8">
        <v>5004</v>
      </c>
      <c r="H14" s="8">
        <v>5004</v>
      </c>
      <c r="I14" s="8">
        <v>0</v>
      </c>
      <c r="J14" s="8"/>
    </row>
    <row r="15" spans="1:10">
      <c r="A15" s="7">
        <v>11</v>
      </c>
      <c r="B15" s="8" t="s">
        <v>11</v>
      </c>
      <c r="C15" s="8" t="s">
        <v>24</v>
      </c>
      <c r="D15" s="8">
        <v>13440</v>
      </c>
      <c r="E15" s="8">
        <v>3600</v>
      </c>
      <c r="F15" s="8"/>
      <c r="G15" s="8">
        <v>17040</v>
      </c>
      <c r="H15" s="8">
        <v>3600</v>
      </c>
      <c r="I15" s="8">
        <v>13440</v>
      </c>
      <c r="J15" s="8"/>
    </row>
    <row r="16" spans="1:10">
      <c r="A16" s="7">
        <v>13</v>
      </c>
      <c r="B16" s="8" t="s">
        <v>11</v>
      </c>
      <c r="C16" s="7" t="s">
        <v>25</v>
      </c>
      <c r="D16" s="8">
        <v>22656</v>
      </c>
      <c r="E16" s="8">
        <v>8092.8</v>
      </c>
      <c r="F16" s="8"/>
      <c r="G16" s="8">
        <v>30748.8</v>
      </c>
      <c r="H16" s="8">
        <v>27655.5</v>
      </c>
      <c r="I16" s="8">
        <v>3093.3</v>
      </c>
      <c r="J16" s="8"/>
    </row>
    <row r="17" spans="1:10">
      <c r="A17" s="7">
        <v>14</v>
      </c>
      <c r="B17" s="8" t="s">
        <v>11</v>
      </c>
      <c r="C17" s="8" t="s">
        <v>26</v>
      </c>
      <c r="D17" s="8"/>
      <c r="E17" s="8">
        <v>2340</v>
      </c>
      <c r="F17" s="8">
        <v>720</v>
      </c>
      <c r="G17" s="8">
        <f>2340+720</f>
        <v>3060</v>
      </c>
      <c r="H17" s="8">
        <v>1720.755</v>
      </c>
      <c r="I17" s="8">
        <v>1339.245</v>
      </c>
      <c r="J17" s="8"/>
    </row>
    <row r="18" spans="1:10">
      <c r="A18" s="7">
        <v>15</v>
      </c>
      <c r="B18" s="8" t="s">
        <v>11</v>
      </c>
      <c r="C18" s="8" t="s">
        <v>27</v>
      </c>
      <c r="D18" s="8">
        <v>7680</v>
      </c>
      <c r="E18" s="8"/>
      <c r="F18" s="8"/>
      <c r="G18" s="8">
        <v>7680</v>
      </c>
      <c r="H18" s="8">
        <v>7050</v>
      </c>
      <c r="I18" s="8">
        <v>630</v>
      </c>
      <c r="J18" s="8"/>
    </row>
    <row r="19" spans="1:10">
      <c r="A19" s="7">
        <v>16</v>
      </c>
      <c r="B19" s="8" t="s">
        <v>11</v>
      </c>
      <c r="C19" s="8" t="s">
        <v>28</v>
      </c>
      <c r="D19" s="8">
        <v>4608</v>
      </c>
      <c r="E19" s="8">
        <v>1404</v>
      </c>
      <c r="F19" s="8"/>
      <c r="G19" s="8">
        <v>6012</v>
      </c>
      <c r="H19" s="8">
        <v>4710</v>
      </c>
      <c r="I19" s="8">
        <v>1302</v>
      </c>
      <c r="J19" s="8"/>
    </row>
    <row r="20" spans="1:10">
      <c r="A20" s="7">
        <v>17</v>
      </c>
      <c r="B20" s="8" t="s">
        <v>11</v>
      </c>
      <c r="C20" s="8" t="s">
        <v>29</v>
      </c>
      <c r="D20" s="8">
        <v>27000</v>
      </c>
      <c r="E20" s="8">
        <v>2340</v>
      </c>
      <c r="F20" s="8">
        <f>18*120</f>
        <v>2160</v>
      </c>
      <c r="G20" s="8">
        <f>29340+2160</f>
        <v>31500</v>
      </c>
      <c r="H20" s="8">
        <v>27408</v>
      </c>
      <c r="I20" s="8">
        <v>4092</v>
      </c>
      <c r="J20" s="8"/>
    </row>
    <row r="21" spans="1:10">
      <c r="A21" s="7">
        <v>18</v>
      </c>
      <c r="B21" s="8" t="s">
        <v>11</v>
      </c>
      <c r="C21" s="8" t="s">
        <v>30</v>
      </c>
      <c r="D21" s="8"/>
      <c r="E21" s="8">
        <v>2160</v>
      </c>
      <c r="F21" s="8"/>
      <c r="G21" s="8">
        <v>2160</v>
      </c>
      <c r="H21" s="8"/>
      <c r="I21" s="8">
        <v>2160</v>
      </c>
      <c r="J21" s="8"/>
    </row>
    <row r="22" spans="1:10">
      <c r="A22" s="7">
        <v>19</v>
      </c>
      <c r="B22" s="8" t="s">
        <v>11</v>
      </c>
      <c r="C22" s="8" t="s">
        <v>31</v>
      </c>
      <c r="D22" s="8">
        <v>6408</v>
      </c>
      <c r="E22" s="8">
        <v>14621.4</v>
      </c>
      <c r="F22" s="8"/>
      <c r="G22" s="8">
        <v>21029.4</v>
      </c>
      <c r="H22" s="8">
        <v>17385</v>
      </c>
      <c r="I22" s="8">
        <v>3644.4</v>
      </c>
      <c r="J22" s="8"/>
    </row>
    <row r="23" spans="1:10">
      <c r="A23" s="7">
        <v>21</v>
      </c>
      <c r="B23" s="8" t="s">
        <v>11</v>
      </c>
      <c r="C23" s="8" t="s">
        <v>32</v>
      </c>
      <c r="D23" s="8"/>
      <c r="E23" s="8">
        <v>5004</v>
      </c>
      <c r="F23" s="8"/>
      <c r="G23" s="8">
        <v>5004</v>
      </c>
      <c r="H23" s="8"/>
      <c r="I23" s="8">
        <v>5004</v>
      </c>
      <c r="J23" s="8"/>
    </row>
    <row r="24" spans="1:10">
      <c r="A24" s="7">
        <v>22</v>
      </c>
      <c r="B24" s="8" t="s">
        <v>11</v>
      </c>
      <c r="C24" s="8" t="s">
        <v>33</v>
      </c>
      <c r="D24" s="8">
        <v>7680</v>
      </c>
      <c r="E24" s="8">
        <v>0</v>
      </c>
      <c r="F24" s="8"/>
      <c r="G24" s="8">
        <v>7680</v>
      </c>
      <c r="H24" s="8">
        <v>2670</v>
      </c>
      <c r="I24" s="8">
        <v>5010</v>
      </c>
      <c r="J24" s="8"/>
    </row>
    <row r="25" spans="1:10">
      <c r="A25" s="7">
        <v>23</v>
      </c>
      <c r="B25" s="8" t="s">
        <v>11</v>
      </c>
      <c r="C25" s="8" t="s">
        <v>34</v>
      </c>
      <c r="D25" s="8">
        <v>18432</v>
      </c>
      <c r="E25" s="8">
        <v>5760</v>
      </c>
      <c r="F25" s="8"/>
      <c r="G25" s="8">
        <v>24192</v>
      </c>
      <c r="H25" s="8">
        <v>16077.3</v>
      </c>
      <c r="I25" s="8">
        <v>8114.7</v>
      </c>
      <c r="J25" s="8"/>
    </row>
    <row r="26" spans="1:10">
      <c r="A26" s="7">
        <v>24</v>
      </c>
      <c r="B26" s="8" t="s">
        <v>11</v>
      </c>
      <c r="C26" s="8" t="s">
        <v>35</v>
      </c>
      <c r="D26" s="8"/>
      <c r="E26" s="8">
        <v>9331.2</v>
      </c>
      <c r="F26" s="8"/>
      <c r="G26" s="8">
        <v>9331.2</v>
      </c>
      <c r="H26" s="8"/>
      <c r="I26" s="8">
        <v>9331.2</v>
      </c>
      <c r="J26" s="8"/>
    </row>
    <row r="27" spans="1:10">
      <c r="A27" s="7">
        <v>25</v>
      </c>
      <c r="B27" s="8" t="s">
        <v>11</v>
      </c>
      <c r="C27" s="8" t="s">
        <v>36</v>
      </c>
      <c r="D27" s="8">
        <v>27648</v>
      </c>
      <c r="E27" s="8">
        <v>2332.8</v>
      </c>
      <c r="F27" s="8"/>
      <c r="G27" s="8">
        <v>29980.8</v>
      </c>
      <c r="H27" s="8">
        <v>20610</v>
      </c>
      <c r="I27" s="8">
        <v>9370.8</v>
      </c>
      <c r="J27" s="8"/>
    </row>
    <row r="28" spans="1:10">
      <c r="A28" s="7">
        <v>27</v>
      </c>
      <c r="B28" s="8" t="s">
        <v>11</v>
      </c>
      <c r="C28" s="8" t="s">
        <v>37</v>
      </c>
      <c r="D28" s="9">
        <v>35376</v>
      </c>
      <c r="E28" s="8">
        <v>9055.8</v>
      </c>
      <c r="F28" s="8"/>
      <c r="G28" s="8">
        <v>44431.8</v>
      </c>
      <c r="H28" s="8">
        <v>10539</v>
      </c>
      <c r="I28" s="8">
        <v>33892.8</v>
      </c>
      <c r="J28" s="8"/>
    </row>
    <row r="29" spans="1:10">
      <c r="A29" s="7">
        <v>28</v>
      </c>
      <c r="B29" s="8" t="s">
        <v>11</v>
      </c>
      <c r="C29" s="8" t="s">
        <v>38</v>
      </c>
      <c r="D29" s="8">
        <v>17580</v>
      </c>
      <c r="E29" s="8">
        <v>12816</v>
      </c>
      <c r="F29" s="8"/>
      <c r="G29" s="8">
        <v>30396</v>
      </c>
      <c r="H29" s="8">
        <v>4800</v>
      </c>
      <c r="I29" s="8">
        <v>25596</v>
      </c>
      <c r="J29" s="8"/>
    </row>
    <row r="30" spans="1:10">
      <c r="A30" s="7">
        <v>29</v>
      </c>
      <c r="B30" s="8" t="s">
        <v>11</v>
      </c>
      <c r="C30" s="8" t="s">
        <v>39</v>
      </c>
      <c r="D30" s="8">
        <v>75528</v>
      </c>
      <c r="E30" s="8">
        <v>13478.4</v>
      </c>
      <c r="F30" s="8"/>
      <c r="G30" s="8">
        <f>89006.4</f>
        <v>89006.4</v>
      </c>
      <c r="H30" s="8">
        <v>64254</v>
      </c>
      <c r="I30" s="8">
        <f>89006.4-64254</f>
        <v>24752.4</v>
      </c>
      <c r="J30" s="8"/>
    </row>
    <row r="31" spans="1:10">
      <c r="A31" s="7">
        <v>30</v>
      </c>
      <c r="B31" s="8" t="s">
        <v>11</v>
      </c>
      <c r="C31" s="8" t="s">
        <v>40</v>
      </c>
      <c r="D31" s="9">
        <v>39744</v>
      </c>
      <c r="E31" s="8">
        <v>3942</v>
      </c>
      <c r="F31" s="8"/>
      <c r="G31" s="8">
        <v>43686</v>
      </c>
      <c r="H31" s="8">
        <f>147150*0.15</f>
        <v>22072.5</v>
      </c>
      <c r="I31" s="8">
        <v>21613.5</v>
      </c>
      <c r="J31" s="8"/>
    </row>
    <row r="32" spans="1:10">
      <c r="A32" s="7">
        <v>31</v>
      </c>
      <c r="B32" s="8" t="s">
        <v>11</v>
      </c>
      <c r="C32" s="8" t="s">
        <v>41</v>
      </c>
      <c r="D32" s="8">
        <v>23040</v>
      </c>
      <c r="E32" s="8">
        <v>15550.2</v>
      </c>
      <c r="F32" s="8"/>
      <c r="G32" s="8">
        <v>38590.2</v>
      </c>
      <c r="H32" s="8">
        <v>4575</v>
      </c>
      <c r="I32" s="8">
        <v>34015.2</v>
      </c>
      <c r="J32" s="8"/>
    </row>
    <row r="33" spans="1:10">
      <c r="A33" s="7">
        <v>32</v>
      </c>
      <c r="B33" s="8" t="s">
        <v>11</v>
      </c>
      <c r="C33" s="8" t="s">
        <v>42</v>
      </c>
      <c r="D33" s="8">
        <v>17160</v>
      </c>
      <c r="E33" s="8">
        <v>22308</v>
      </c>
      <c r="F33" s="8"/>
      <c r="G33" s="8">
        <v>39468</v>
      </c>
      <c r="H33" s="8">
        <v>3975</v>
      </c>
      <c r="I33" s="8">
        <v>34893</v>
      </c>
      <c r="J33" s="8"/>
    </row>
    <row r="34" spans="1:10">
      <c r="A34" s="7">
        <v>33</v>
      </c>
      <c r="B34" s="8" t="s">
        <v>11</v>
      </c>
      <c r="C34" s="8" t="s">
        <v>43</v>
      </c>
      <c r="D34" s="8">
        <v>39600</v>
      </c>
      <c r="E34" s="8">
        <v>6832.8</v>
      </c>
      <c r="F34" s="8"/>
      <c r="G34" s="8">
        <v>46432.8</v>
      </c>
      <c r="H34" s="8">
        <v>8785.95</v>
      </c>
      <c r="I34" s="8">
        <v>36710.85</v>
      </c>
      <c r="J34" s="8"/>
    </row>
    <row r="35" spans="1:10">
      <c r="A35" s="7">
        <v>34</v>
      </c>
      <c r="B35" s="8" t="s">
        <v>11</v>
      </c>
      <c r="C35" s="8" t="s">
        <v>44</v>
      </c>
      <c r="D35" s="8">
        <v>28608</v>
      </c>
      <c r="E35" s="8">
        <v>1782</v>
      </c>
      <c r="F35" s="8">
        <v>720</v>
      </c>
      <c r="G35" s="8">
        <f>30390+720</f>
        <v>31110</v>
      </c>
      <c r="H35" s="8">
        <v>20550</v>
      </c>
      <c r="I35" s="8">
        <v>10560</v>
      </c>
      <c r="J35" s="8"/>
    </row>
    <row r="36" spans="1:10">
      <c r="A36" s="7">
        <v>35</v>
      </c>
      <c r="B36" s="8" t="s">
        <v>11</v>
      </c>
      <c r="C36" s="8" t="s">
        <v>45</v>
      </c>
      <c r="D36" s="8">
        <v>26496</v>
      </c>
      <c r="E36" s="8"/>
      <c r="F36" s="8"/>
      <c r="G36" s="8">
        <v>26496</v>
      </c>
      <c r="H36" s="8">
        <v>2400</v>
      </c>
      <c r="I36" s="8">
        <v>24096</v>
      </c>
      <c r="J36" s="8"/>
    </row>
    <row r="37" spans="1:10">
      <c r="A37" s="7">
        <v>36</v>
      </c>
      <c r="B37" s="8" t="s">
        <v>11</v>
      </c>
      <c r="C37" s="8" t="s">
        <v>46</v>
      </c>
      <c r="D37" s="8">
        <v>59028</v>
      </c>
      <c r="E37" s="8">
        <v>0</v>
      </c>
      <c r="F37" s="8">
        <v>720</v>
      </c>
      <c r="G37" s="8">
        <f>59028+720</f>
        <v>59748</v>
      </c>
      <c r="H37" s="8">
        <v>11289.45</v>
      </c>
      <c r="I37" s="8">
        <v>48458.55</v>
      </c>
      <c r="J37" s="8"/>
    </row>
    <row r="38" spans="1:10">
      <c r="A38" s="7">
        <v>37</v>
      </c>
      <c r="B38" s="8" t="s">
        <v>11</v>
      </c>
      <c r="C38" s="8" t="s">
        <v>47</v>
      </c>
      <c r="D38" s="8">
        <v>32256</v>
      </c>
      <c r="E38" s="8">
        <v>26121.6</v>
      </c>
      <c r="F38" s="8">
        <f>6*120</f>
        <v>720</v>
      </c>
      <c r="G38" s="8">
        <f>58377.6+720</f>
        <v>59097.6</v>
      </c>
      <c r="H38" s="8">
        <v>7050</v>
      </c>
      <c r="I38" s="8">
        <v>52047.6</v>
      </c>
      <c r="J38" s="8"/>
    </row>
    <row r="39" spans="1:10">
      <c r="A39" s="7">
        <v>38</v>
      </c>
      <c r="B39" s="8" t="s">
        <v>11</v>
      </c>
      <c r="C39" s="8" t="s">
        <v>48</v>
      </c>
      <c r="D39" s="8">
        <v>52488</v>
      </c>
      <c r="E39" s="8">
        <v>44632.8</v>
      </c>
      <c r="F39" s="8"/>
      <c r="G39" s="8">
        <v>97120.8</v>
      </c>
      <c r="H39" s="8">
        <v>40569</v>
      </c>
      <c r="I39" s="8">
        <v>56551.8</v>
      </c>
      <c r="J39" s="8"/>
    </row>
    <row r="40" spans="1:10">
      <c r="A40" s="7">
        <v>39</v>
      </c>
      <c r="B40" s="8" t="s">
        <v>11</v>
      </c>
      <c r="C40" s="8" t="s">
        <v>49</v>
      </c>
      <c r="D40" s="8">
        <v>84852</v>
      </c>
      <c r="E40" s="8">
        <v>2160</v>
      </c>
      <c r="F40" s="8">
        <v>720</v>
      </c>
      <c r="G40" s="8">
        <f>87012+720</f>
        <v>87732</v>
      </c>
      <c r="H40" s="8">
        <v>270</v>
      </c>
      <c r="I40" s="8">
        <v>87192</v>
      </c>
      <c r="J40" s="8"/>
    </row>
    <row r="41" spans="1:10">
      <c r="A41" s="7">
        <v>40</v>
      </c>
      <c r="B41" s="8" t="s">
        <v>11</v>
      </c>
      <c r="C41" s="8" t="s">
        <v>50</v>
      </c>
      <c r="D41" s="8">
        <v>16896</v>
      </c>
      <c r="E41" s="8">
        <v>1080</v>
      </c>
      <c r="F41" s="8"/>
      <c r="G41" s="8">
        <v>17976</v>
      </c>
      <c r="H41" s="8">
        <v>2670</v>
      </c>
      <c r="I41" s="8">
        <v>17976</v>
      </c>
      <c r="J41" s="8"/>
    </row>
    <row r="42" spans="1:10">
      <c r="A42" s="7">
        <v>41</v>
      </c>
      <c r="B42" s="8" t="s">
        <v>11</v>
      </c>
      <c r="C42" s="8" t="s">
        <v>30</v>
      </c>
      <c r="D42" s="8"/>
      <c r="E42" s="8">
        <v>4492.8</v>
      </c>
      <c r="F42" s="8"/>
      <c r="G42" s="8">
        <v>4492.8</v>
      </c>
      <c r="H42" s="8"/>
      <c r="I42" s="8">
        <v>4492.8</v>
      </c>
      <c r="J42" s="8"/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沧海一粟！</cp:lastModifiedBy>
  <dcterms:created xsi:type="dcterms:W3CDTF">2018-02-27T11:14:00Z</dcterms:created>
  <dcterms:modified xsi:type="dcterms:W3CDTF">2019-11-26T00:29:21Z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