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9年4月\2019年--外国留学生年度评审\"/>
    </mc:Choice>
  </mc:AlternateContent>
  <bookViews>
    <workbookView xWindow="0" yWindow="0" windowWidth="28800" windowHeight="12468" activeTab="1"/>
  </bookViews>
  <sheets>
    <sheet name="科研工作期" sheetId="1" r:id="rId1"/>
    <sheet name="课程学习期与科研工作同时进行" sheetId="4" r:id="rId2"/>
  </sheets>
  <definedNames>
    <definedName name="_xlnm.Print_Titles" localSheetId="0">科研工作期!$2:$3</definedName>
  </definedNames>
  <calcPr calcId="152511"/>
</workbook>
</file>

<file path=xl/calcChain.xml><?xml version="1.0" encoding="utf-8"?>
<calcChain xmlns="http://schemas.openxmlformats.org/spreadsheetml/2006/main">
  <c r="N9" i="1" l="1"/>
  <c r="K9" i="1"/>
  <c r="N8" i="1"/>
  <c r="K8" i="1"/>
  <c r="N7" i="1"/>
  <c r="K7" i="1"/>
  <c r="N6" i="1"/>
  <c r="K6" i="1"/>
  <c r="N5" i="1"/>
  <c r="K5" i="1"/>
  <c r="N4" i="1"/>
  <c r="K4" i="1"/>
  <c r="P8" i="4"/>
  <c r="M8" i="4"/>
  <c r="K8" i="4"/>
  <c r="P7" i="4"/>
  <c r="M7" i="4"/>
  <c r="K7" i="4"/>
  <c r="P6" i="4"/>
  <c r="M6" i="4"/>
  <c r="K6" i="4"/>
  <c r="P5" i="4"/>
  <c r="M5" i="4"/>
  <c r="K5" i="4"/>
  <c r="P4" i="4"/>
  <c r="M4" i="4"/>
  <c r="K4" i="4"/>
  <c r="O5" i="1" l="1"/>
  <c r="O4" i="1"/>
  <c r="O6" i="1"/>
  <c r="O8" i="1"/>
  <c r="O7" i="1"/>
  <c r="O9" i="1"/>
  <c r="Q5" i="4"/>
  <c r="Q4" i="4"/>
  <c r="Q8" i="4"/>
  <c r="Q7" i="4"/>
  <c r="Q6" i="4"/>
</calcChain>
</file>

<file path=xl/sharedStrings.xml><?xml version="1.0" encoding="utf-8"?>
<sst xmlns="http://schemas.openxmlformats.org/spreadsheetml/2006/main" count="120" uniqueCount="59">
  <si>
    <t>序号</t>
  </si>
  <si>
    <t>国籍</t>
  </si>
  <si>
    <t>学生类别</t>
  </si>
  <si>
    <t>专业</t>
  </si>
  <si>
    <t>导师</t>
  </si>
  <si>
    <t>参加科研团队和学术活动评分（20分）</t>
  </si>
  <si>
    <t>科研进展评分（60分）</t>
  </si>
  <si>
    <t>学院评分（80分）</t>
  </si>
  <si>
    <t>备注</t>
  </si>
  <si>
    <t>实验出勤
（10分）</t>
  </si>
  <si>
    <t>实验成绩
（10分）</t>
  </si>
  <si>
    <t>总分
（20分）</t>
  </si>
  <si>
    <t>导师评分（60分）</t>
  </si>
  <si>
    <t>汇报成绩（60分）</t>
  </si>
  <si>
    <t>总分
（60分）</t>
  </si>
  <si>
    <t>巴基斯坦</t>
  </si>
  <si>
    <t>哈萨克斯坦</t>
  </si>
  <si>
    <t>孟加拉</t>
  </si>
  <si>
    <t>考试成绩评分（60分）</t>
  </si>
  <si>
    <t>姓名（中文)</t>
  </si>
  <si>
    <t>学院</t>
  </si>
  <si>
    <t>年级</t>
  </si>
  <si>
    <t>李乐乐</t>
  </si>
  <si>
    <t>卢旺达</t>
  </si>
  <si>
    <t>农学院</t>
  </si>
  <si>
    <t>农学</t>
  </si>
  <si>
    <t>海江波</t>
  </si>
  <si>
    <t>硕士</t>
  </si>
  <si>
    <t>2016级</t>
  </si>
  <si>
    <t>沙可</t>
  </si>
  <si>
    <t xml:space="preserve">作物栽培学与耕作学
</t>
  </si>
  <si>
    <t>韩清芳</t>
  </si>
  <si>
    <t>博士</t>
  </si>
  <si>
    <t>连海天</t>
  </si>
  <si>
    <t xml:space="preserve">作物遗传育种
</t>
  </si>
  <si>
    <t>王中华</t>
  </si>
  <si>
    <t>2015级</t>
  </si>
  <si>
    <t>申请延期毕业</t>
  </si>
  <si>
    <t>布山</t>
  </si>
  <si>
    <t>作物学</t>
  </si>
  <si>
    <t>王成社</t>
  </si>
  <si>
    <t>张文德</t>
  </si>
  <si>
    <t>张猛</t>
  </si>
  <si>
    <t>孟伟</t>
  </si>
  <si>
    <t>冯佰利</t>
  </si>
  <si>
    <t>陈菲</t>
  </si>
  <si>
    <t>许盛宝</t>
  </si>
  <si>
    <t>2017级</t>
  </si>
  <si>
    <t>冯钊</t>
  </si>
  <si>
    <t>陆可</t>
  </si>
  <si>
    <t>杨友</t>
  </si>
  <si>
    <t>赵晓</t>
  </si>
  <si>
    <t>缅甸</t>
  </si>
  <si>
    <t xml:space="preserve">作物栽培学
与耕作学
</t>
  </si>
  <si>
    <t>2018级</t>
  </si>
  <si>
    <t>参加科研团队和学术活动评分（20分）</t>
    <phoneticPr fontId="4" type="noConversion"/>
  </si>
  <si>
    <t>整体加权平均分（100分）</t>
    <phoneticPr fontId="7" type="noConversion"/>
  </si>
  <si>
    <t>农学院2019年外国留学生年度评审参评学生成绩汇总表</t>
    <phoneticPr fontId="4" type="noConversion"/>
  </si>
  <si>
    <t>农学院2019年外国留学生年度评审参评学生成绩汇总表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</si>
</sst>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_ "/>
  </numFmts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0" fillId="0" borderId="3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O9" sqref="O9"/>
    </sheetView>
  </sheetViews>
  <sheetFormatPr defaultColWidth="9" defaultRowHeight="14.4"/>
  <cols>
    <col min="1" max="1" width="11.44140625" style="3" customWidth="1"/>
    <col min="2" max="2" width="8.5546875" style="3" customWidth="1"/>
    <col min="3" max="3" width="10.88671875" style="3" customWidth="1"/>
    <col min="4" max="4" width="8.44140625" style="3" customWidth="1"/>
    <col min="5" max="5" width="16.44140625" style="3" customWidth="1"/>
    <col min="6" max="6" width="8.6640625" style="3" customWidth="1"/>
    <col min="7" max="7" width="8.109375" style="3" customWidth="1"/>
    <col min="8" max="8" width="9" style="3" customWidth="1"/>
    <col min="9" max="9" width="10.77734375" style="3" customWidth="1"/>
    <col min="10" max="10" width="9.88671875" style="3" customWidth="1"/>
    <col min="11" max="11" width="10.21875" style="12" customWidth="1"/>
    <col min="12" max="12" width="9.88671875" style="12" customWidth="1"/>
    <col min="13" max="13" width="10.109375" style="12" customWidth="1"/>
    <col min="14" max="14" width="11.88671875" style="12" customWidth="1"/>
    <col min="15" max="15" width="10.88671875" style="12" customWidth="1"/>
    <col min="16" max="16" width="9.33203125" style="3" customWidth="1"/>
    <col min="17" max="16384" width="9" style="3"/>
  </cols>
  <sheetData>
    <row r="1" spans="1:16" s="3" customFormat="1" ht="40.049999999999997" customHeight="1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3" customFormat="1" ht="34.950000000000003" customHeight="1">
      <c r="A2" s="37" t="s">
        <v>0</v>
      </c>
      <c r="B2" s="14" t="s">
        <v>19</v>
      </c>
      <c r="C2" s="14" t="s">
        <v>1</v>
      </c>
      <c r="D2" s="14" t="s">
        <v>20</v>
      </c>
      <c r="E2" s="14" t="s">
        <v>3</v>
      </c>
      <c r="F2" s="14" t="s">
        <v>4</v>
      </c>
      <c r="G2" s="14" t="s">
        <v>2</v>
      </c>
      <c r="H2" s="14" t="s">
        <v>21</v>
      </c>
      <c r="I2" s="11" t="s">
        <v>5</v>
      </c>
      <c r="J2" s="7"/>
      <c r="K2" s="8"/>
      <c r="L2" s="11" t="s">
        <v>6</v>
      </c>
      <c r="M2" s="7"/>
      <c r="N2" s="8"/>
      <c r="O2" s="15" t="s">
        <v>7</v>
      </c>
      <c r="P2" s="14" t="s">
        <v>8</v>
      </c>
    </row>
    <row r="3" spans="1:16" s="3" customFormat="1" ht="34.950000000000003" customHeight="1">
      <c r="A3" s="38"/>
      <c r="B3" s="16"/>
      <c r="C3" s="16"/>
      <c r="D3" s="16"/>
      <c r="E3" s="16"/>
      <c r="F3" s="16"/>
      <c r="G3" s="16"/>
      <c r="H3" s="16"/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17"/>
      <c r="P3" s="16"/>
    </row>
    <row r="4" spans="1:16" s="3" customFormat="1" ht="34.950000000000003" customHeight="1">
      <c r="A4" s="9">
        <v>1</v>
      </c>
      <c r="B4" s="1" t="s">
        <v>43</v>
      </c>
      <c r="C4" s="1" t="s">
        <v>17</v>
      </c>
      <c r="D4" s="2" t="s">
        <v>24</v>
      </c>
      <c r="E4" s="1" t="s">
        <v>39</v>
      </c>
      <c r="F4" s="2" t="s">
        <v>44</v>
      </c>
      <c r="G4" s="2" t="s">
        <v>32</v>
      </c>
      <c r="H4" s="2" t="s">
        <v>28</v>
      </c>
      <c r="I4" s="9">
        <v>10</v>
      </c>
      <c r="J4" s="6">
        <v>10</v>
      </c>
      <c r="K4" s="6">
        <f t="shared" ref="K4:K5" si="0">I4+J4</f>
        <v>20</v>
      </c>
      <c r="L4" s="6">
        <v>60</v>
      </c>
      <c r="M4" s="5">
        <v>46.4</v>
      </c>
      <c r="N4" s="5">
        <f t="shared" ref="N4:N6" si="1">L4*0.7+M4*0.3</f>
        <v>55.92</v>
      </c>
      <c r="O4" s="10">
        <f t="shared" ref="O4:O6" si="2">N4+K4</f>
        <v>75.92</v>
      </c>
      <c r="P4" s="1"/>
    </row>
    <row r="5" spans="1:16" s="3" customFormat="1" ht="34.950000000000003" customHeight="1">
      <c r="A5" s="9">
        <v>2</v>
      </c>
      <c r="B5" s="1" t="s">
        <v>38</v>
      </c>
      <c r="C5" s="1" t="s">
        <v>15</v>
      </c>
      <c r="D5" s="2" t="s">
        <v>24</v>
      </c>
      <c r="E5" s="1" t="s">
        <v>39</v>
      </c>
      <c r="F5" s="2" t="s">
        <v>40</v>
      </c>
      <c r="G5" s="2" t="s">
        <v>32</v>
      </c>
      <c r="H5" s="2" t="s">
        <v>28</v>
      </c>
      <c r="I5" s="9">
        <v>10</v>
      </c>
      <c r="J5" s="6">
        <v>10</v>
      </c>
      <c r="K5" s="6">
        <f t="shared" si="0"/>
        <v>20</v>
      </c>
      <c r="L5" s="6">
        <v>58</v>
      </c>
      <c r="M5" s="5">
        <v>43</v>
      </c>
      <c r="N5" s="5">
        <f t="shared" si="1"/>
        <v>53.499999999999993</v>
      </c>
      <c r="O5" s="10">
        <f t="shared" si="2"/>
        <v>73.5</v>
      </c>
      <c r="P5" s="1"/>
    </row>
    <row r="6" spans="1:16" s="3" customFormat="1" ht="34.950000000000003" customHeight="1">
      <c r="A6" s="9">
        <v>3</v>
      </c>
      <c r="B6" s="1" t="s">
        <v>29</v>
      </c>
      <c r="C6" s="1" t="s">
        <v>15</v>
      </c>
      <c r="D6" s="2" t="s">
        <v>24</v>
      </c>
      <c r="E6" s="1" t="s">
        <v>30</v>
      </c>
      <c r="F6" s="2" t="s">
        <v>31</v>
      </c>
      <c r="G6" s="2" t="s">
        <v>32</v>
      </c>
      <c r="H6" s="2" t="s">
        <v>28</v>
      </c>
      <c r="I6" s="9">
        <v>10</v>
      </c>
      <c r="J6" s="6">
        <v>10</v>
      </c>
      <c r="K6" s="6">
        <f>I6+J6</f>
        <v>20</v>
      </c>
      <c r="L6" s="6">
        <v>55</v>
      </c>
      <c r="M6" s="5">
        <v>49.4</v>
      </c>
      <c r="N6" s="5">
        <f t="shared" si="1"/>
        <v>53.32</v>
      </c>
      <c r="O6" s="10">
        <f t="shared" si="2"/>
        <v>73.319999999999993</v>
      </c>
      <c r="P6" s="1"/>
    </row>
    <row r="7" spans="1:16" s="3" customFormat="1" ht="34.950000000000003" customHeight="1">
      <c r="A7" s="9">
        <v>4</v>
      </c>
      <c r="B7" s="1" t="s">
        <v>22</v>
      </c>
      <c r="C7" s="1" t="s">
        <v>23</v>
      </c>
      <c r="D7" s="2" t="s">
        <v>24</v>
      </c>
      <c r="E7" s="1" t="s">
        <v>25</v>
      </c>
      <c r="F7" s="2" t="s">
        <v>26</v>
      </c>
      <c r="G7" s="2" t="s">
        <v>27</v>
      </c>
      <c r="H7" s="2" t="s">
        <v>28</v>
      </c>
      <c r="I7" s="9">
        <v>9</v>
      </c>
      <c r="J7" s="6">
        <v>9</v>
      </c>
      <c r="K7" s="6">
        <f>I7+J7</f>
        <v>18</v>
      </c>
      <c r="L7" s="6">
        <v>56</v>
      </c>
      <c r="M7" s="5">
        <v>51.6</v>
      </c>
      <c r="N7" s="5">
        <f>L7*0.7+M7*0.3</f>
        <v>54.679999999999993</v>
      </c>
      <c r="O7" s="10">
        <f>N7+K7</f>
        <v>72.679999999999993</v>
      </c>
      <c r="P7" s="1"/>
    </row>
    <row r="8" spans="1:16" s="3" customFormat="1" ht="34.950000000000003" customHeight="1">
      <c r="A8" s="9">
        <v>5</v>
      </c>
      <c r="B8" s="1" t="s">
        <v>41</v>
      </c>
      <c r="C8" s="1" t="s">
        <v>15</v>
      </c>
      <c r="D8" s="2" t="s">
        <v>24</v>
      </c>
      <c r="E8" s="1" t="s">
        <v>34</v>
      </c>
      <c r="F8" s="2" t="s">
        <v>42</v>
      </c>
      <c r="G8" s="2" t="s">
        <v>32</v>
      </c>
      <c r="H8" s="2" t="s">
        <v>36</v>
      </c>
      <c r="I8" s="9">
        <v>9</v>
      </c>
      <c r="J8" s="6">
        <v>9</v>
      </c>
      <c r="K8" s="6">
        <f t="shared" ref="K8:K9" si="3">I8+J8</f>
        <v>18</v>
      </c>
      <c r="L8" s="6">
        <v>55</v>
      </c>
      <c r="M8" s="5">
        <v>51.4</v>
      </c>
      <c r="N8" s="5">
        <f t="shared" ref="N8:N9" si="4">L8*0.7+M8*0.3</f>
        <v>53.92</v>
      </c>
      <c r="O8" s="10">
        <f t="shared" ref="O8:O9" si="5">N8+K8</f>
        <v>71.92</v>
      </c>
      <c r="P8" s="1" t="s">
        <v>37</v>
      </c>
    </row>
    <row r="9" spans="1:16" s="3" customFormat="1" ht="34.950000000000003" customHeight="1">
      <c r="A9" s="9">
        <v>6</v>
      </c>
      <c r="B9" s="1" t="s">
        <v>33</v>
      </c>
      <c r="C9" s="1" t="s">
        <v>17</v>
      </c>
      <c r="D9" s="2" t="s">
        <v>24</v>
      </c>
      <c r="E9" s="1" t="s">
        <v>34</v>
      </c>
      <c r="F9" s="2" t="s">
        <v>35</v>
      </c>
      <c r="G9" s="2" t="s">
        <v>32</v>
      </c>
      <c r="H9" s="2" t="s">
        <v>36</v>
      </c>
      <c r="I9" s="9">
        <v>8</v>
      </c>
      <c r="J9" s="6">
        <v>8</v>
      </c>
      <c r="K9" s="6">
        <f t="shared" si="3"/>
        <v>16</v>
      </c>
      <c r="L9" s="6">
        <v>50</v>
      </c>
      <c r="M9" s="5">
        <v>51.4</v>
      </c>
      <c r="N9" s="5">
        <f t="shared" si="4"/>
        <v>50.42</v>
      </c>
      <c r="O9" s="10">
        <f t="shared" si="5"/>
        <v>66.42</v>
      </c>
      <c r="P9" s="1" t="s">
        <v>37</v>
      </c>
    </row>
  </sheetData>
  <mergeCells count="12">
    <mergeCell ref="B2:B3"/>
    <mergeCell ref="C2:C3"/>
    <mergeCell ref="F2:F3"/>
    <mergeCell ref="G2:G3"/>
    <mergeCell ref="H2:H3"/>
    <mergeCell ref="O2:O3"/>
    <mergeCell ref="P2:P3"/>
    <mergeCell ref="D2:D3"/>
    <mergeCell ref="E2:E3"/>
    <mergeCell ref="A1:P1"/>
    <mergeCell ref="I2:K2"/>
    <mergeCell ref="L2:N2"/>
  </mergeCells>
  <phoneticPr fontId="4" type="noConversion"/>
  <printOptions horizontalCentered="1"/>
  <pageMargins left="0.16111111111111101" right="0.16111111111111101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Q8" sqref="Q8"/>
    </sheetView>
  </sheetViews>
  <sheetFormatPr defaultColWidth="9" defaultRowHeight="14.4"/>
  <cols>
    <col min="1" max="1" width="7" style="19" customWidth="1"/>
    <col min="2" max="2" width="13.77734375" style="19" customWidth="1"/>
    <col min="3" max="3" width="11.77734375" style="19" customWidth="1"/>
    <col min="4" max="4" width="10.109375" style="19" customWidth="1"/>
    <col min="5" max="5" width="13.44140625" style="19" customWidth="1"/>
    <col min="6" max="7" width="7.77734375" style="19" customWidth="1"/>
    <col min="8" max="8" width="8.77734375" style="19" customWidth="1"/>
    <col min="9" max="9" width="10.33203125" style="19" customWidth="1"/>
    <col min="10" max="10" width="10.5546875" style="19" customWidth="1"/>
    <col min="11" max="11" width="9" style="19" customWidth="1"/>
    <col min="12" max="12" width="14.21875" style="19" customWidth="1"/>
    <col min="13" max="13" width="11" style="19" customWidth="1"/>
    <col min="14" max="14" width="10.5546875" style="19" customWidth="1"/>
    <col min="15" max="15" width="10.109375" style="19" customWidth="1"/>
    <col min="16" max="16" width="10.5546875" style="19" customWidth="1"/>
    <col min="17" max="17" width="11.44140625" style="19" customWidth="1"/>
    <col min="18" max="16384" width="9" style="19"/>
  </cols>
  <sheetData>
    <row r="1" spans="1:18" ht="37.950000000000003" customHeight="1">
      <c r="A1" s="18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34.950000000000003" customHeight="1">
      <c r="A2" s="20" t="s">
        <v>0</v>
      </c>
      <c r="B2" s="21" t="s">
        <v>19</v>
      </c>
      <c r="C2" s="21" t="s">
        <v>1</v>
      </c>
      <c r="D2" s="21" t="s">
        <v>20</v>
      </c>
      <c r="E2" s="21" t="s">
        <v>3</v>
      </c>
      <c r="F2" s="21" t="s">
        <v>4</v>
      </c>
      <c r="G2" s="21" t="s">
        <v>2</v>
      </c>
      <c r="H2" s="21" t="s">
        <v>21</v>
      </c>
      <c r="I2" s="22" t="s">
        <v>55</v>
      </c>
      <c r="J2" s="23"/>
      <c r="K2" s="24"/>
      <c r="L2" s="22" t="s">
        <v>18</v>
      </c>
      <c r="M2" s="24"/>
      <c r="N2" s="22" t="s">
        <v>6</v>
      </c>
      <c r="O2" s="23"/>
      <c r="P2" s="24"/>
      <c r="Q2" s="25" t="s">
        <v>7</v>
      </c>
      <c r="R2" s="21" t="s">
        <v>8</v>
      </c>
    </row>
    <row r="3" spans="1:18" ht="34.950000000000003" customHeight="1">
      <c r="A3" s="26"/>
      <c r="B3" s="27"/>
      <c r="C3" s="27"/>
      <c r="D3" s="27"/>
      <c r="E3" s="27"/>
      <c r="F3" s="27"/>
      <c r="G3" s="27"/>
      <c r="H3" s="27"/>
      <c r="I3" s="28" t="s">
        <v>9</v>
      </c>
      <c r="J3" s="28" t="s">
        <v>10</v>
      </c>
      <c r="K3" s="28" t="s">
        <v>11</v>
      </c>
      <c r="L3" s="28" t="s">
        <v>56</v>
      </c>
      <c r="M3" s="28" t="s">
        <v>14</v>
      </c>
      <c r="N3" s="28" t="s">
        <v>12</v>
      </c>
      <c r="O3" s="28" t="s">
        <v>13</v>
      </c>
      <c r="P3" s="28" t="s">
        <v>14</v>
      </c>
      <c r="Q3" s="29"/>
      <c r="R3" s="27"/>
    </row>
    <row r="4" spans="1:18" ht="37.950000000000003" customHeight="1">
      <c r="A4" s="30">
        <v>1</v>
      </c>
      <c r="B4" s="31" t="s">
        <v>48</v>
      </c>
      <c r="C4" s="31" t="s">
        <v>23</v>
      </c>
      <c r="D4" s="32" t="s">
        <v>24</v>
      </c>
      <c r="E4" s="31" t="s">
        <v>30</v>
      </c>
      <c r="F4" s="32" t="s">
        <v>44</v>
      </c>
      <c r="G4" s="32" t="s">
        <v>27</v>
      </c>
      <c r="H4" s="32" t="s">
        <v>47</v>
      </c>
      <c r="I4" s="31">
        <v>10</v>
      </c>
      <c r="J4" s="32">
        <v>10</v>
      </c>
      <c r="K4" s="31">
        <f t="shared" ref="K4" si="0">J4+I4</f>
        <v>20</v>
      </c>
      <c r="L4" s="33">
        <v>84.9</v>
      </c>
      <c r="M4" s="34">
        <f t="shared" ref="M4" si="1">L4*0.6</f>
        <v>50.940000000000005</v>
      </c>
      <c r="N4" s="35">
        <v>60</v>
      </c>
      <c r="O4" s="34">
        <v>47.2</v>
      </c>
      <c r="P4" s="34">
        <f t="shared" ref="P4" si="2">N4*0.7+O4*0.3</f>
        <v>56.16</v>
      </c>
      <c r="Q4" s="34">
        <f t="shared" ref="Q4" si="3">M4*0.7+P4*0.3+K4</f>
        <v>72.506</v>
      </c>
      <c r="R4" s="36"/>
    </row>
    <row r="5" spans="1:18" ht="37.950000000000003" customHeight="1">
      <c r="A5" s="30">
        <v>2</v>
      </c>
      <c r="B5" s="31" t="s">
        <v>45</v>
      </c>
      <c r="C5" s="31" t="s">
        <v>15</v>
      </c>
      <c r="D5" s="32" t="s">
        <v>24</v>
      </c>
      <c r="E5" s="31" t="s">
        <v>25</v>
      </c>
      <c r="F5" s="32" t="s">
        <v>46</v>
      </c>
      <c r="G5" s="32" t="s">
        <v>32</v>
      </c>
      <c r="H5" s="32" t="s">
        <v>47</v>
      </c>
      <c r="I5" s="31">
        <v>10</v>
      </c>
      <c r="J5" s="32">
        <v>10</v>
      </c>
      <c r="K5" s="31">
        <f>J5+I5</f>
        <v>20</v>
      </c>
      <c r="L5" s="33">
        <v>84.2</v>
      </c>
      <c r="M5" s="34">
        <f>L5*0.6</f>
        <v>50.52</v>
      </c>
      <c r="N5" s="35">
        <v>60</v>
      </c>
      <c r="O5" s="34">
        <v>48.6</v>
      </c>
      <c r="P5" s="34">
        <f>N5*0.7+O5*0.3</f>
        <v>56.58</v>
      </c>
      <c r="Q5" s="34">
        <f>M5*0.7+P5*0.3+K5</f>
        <v>72.337999999999994</v>
      </c>
      <c r="R5" s="36"/>
    </row>
    <row r="6" spans="1:18" ht="37.950000000000003" customHeight="1">
      <c r="A6" s="30">
        <v>3</v>
      </c>
      <c r="B6" s="31" t="s">
        <v>51</v>
      </c>
      <c r="C6" s="31" t="s">
        <v>52</v>
      </c>
      <c r="D6" s="32" t="s">
        <v>24</v>
      </c>
      <c r="E6" s="31" t="s">
        <v>53</v>
      </c>
      <c r="F6" s="32" t="s">
        <v>44</v>
      </c>
      <c r="G6" s="32" t="s">
        <v>32</v>
      </c>
      <c r="H6" s="32" t="s">
        <v>54</v>
      </c>
      <c r="I6" s="31">
        <v>10</v>
      </c>
      <c r="J6" s="32">
        <v>10</v>
      </c>
      <c r="K6" s="31">
        <f t="shared" ref="K6:K8" si="4">J6+I6</f>
        <v>20</v>
      </c>
      <c r="L6" s="33">
        <v>83.8</v>
      </c>
      <c r="M6" s="34">
        <f t="shared" ref="M6:M8" si="5">L6*0.6</f>
        <v>50.279999999999994</v>
      </c>
      <c r="N6" s="35">
        <v>60</v>
      </c>
      <c r="O6" s="34">
        <v>48.4</v>
      </c>
      <c r="P6" s="34">
        <f t="shared" ref="P6:P8" si="6">N6*0.7+O6*0.3</f>
        <v>56.519999999999996</v>
      </c>
      <c r="Q6" s="34">
        <f t="shared" ref="Q6:Q8" si="7">M6*0.7+P6*0.3+K6</f>
        <v>72.151999999999987</v>
      </c>
      <c r="R6" s="36"/>
    </row>
    <row r="7" spans="1:18" ht="37.950000000000003" customHeight="1">
      <c r="A7" s="30">
        <v>4</v>
      </c>
      <c r="B7" s="31" t="s">
        <v>49</v>
      </c>
      <c r="C7" s="31" t="s">
        <v>16</v>
      </c>
      <c r="D7" s="32" t="s">
        <v>24</v>
      </c>
      <c r="E7" s="31" t="s">
        <v>30</v>
      </c>
      <c r="F7" s="32" t="s">
        <v>31</v>
      </c>
      <c r="G7" s="32" t="s">
        <v>32</v>
      </c>
      <c r="H7" s="32" t="s">
        <v>47</v>
      </c>
      <c r="I7" s="31">
        <v>9</v>
      </c>
      <c r="J7" s="32">
        <v>8</v>
      </c>
      <c r="K7" s="31">
        <f t="shared" si="4"/>
        <v>17</v>
      </c>
      <c r="L7" s="33">
        <v>84.9</v>
      </c>
      <c r="M7" s="34">
        <f t="shared" si="5"/>
        <v>50.940000000000005</v>
      </c>
      <c r="N7" s="35">
        <v>52</v>
      </c>
      <c r="O7" s="34">
        <v>48.8</v>
      </c>
      <c r="P7" s="34">
        <f t="shared" si="6"/>
        <v>51.04</v>
      </c>
      <c r="Q7" s="34">
        <f t="shared" si="7"/>
        <v>67.97</v>
      </c>
      <c r="R7" s="36"/>
    </row>
    <row r="8" spans="1:18" ht="37.950000000000003" customHeight="1">
      <c r="A8" s="30">
        <v>5</v>
      </c>
      <c r="B8" s="31" t="s">
        <v>50</v>
      </c>
      <c r="C8" s="31" t="s">
        <v>15</v>
      </c>
      <c r="D8" s="32" t="s">
        <v>24</v>
      </c>
      <c r="E8" s="31" t="s">
        <v>34</v>
      </c>
      <c r="F8" s="32" t="s">
        <v>42</v>
      </c>
      <c r="G8" s="32" t="s">
        <v>32</v>
      </c>
      <c r="H8" s="32" t="s">
        <v>47</v>
      </c>
      <c r="I8" s="31">
        <v>8</v>
      </c>
      <c r="J8" s="32">
        <v>8</v>
      </c>
      <c r="K8" s="31">
        <f t="shared" si="4"/>
        <v>16</v>
      </c>
      <c r="L8" s="33">
        <v>79.7</v>
      </c>
      <c r="M8" s="34">
        <f t="shared" si="5"/>
        <v>47.82</v>
      </c>
      <c r="N8" s="35">
        <v>50</v>
      </c>
      <c r="O8" s="34">
        <v>47.4</v>
      </c>
      <c r="P8" s="34">
        <f t="shared" si="6"/>
        <v>49.22</v>
      </c>
      <c r="Q8" s="34">
        <f t="shared" si="7"/>
        <v>64.239999999999995</v>
      </c>
      <c r="R8" s="36"/>
    </row>
  </sheetData>
  <mergeCells count="14">
    <mergeCell ref="R2:R3"/>
    <mergeCell ref="A1:Q1"/>
    <mergeCell ref="B2:B3"/>
    <mergeCell ref="C2:C3"/>
    <mergeCell ref="D2:D3"/>
    <mergeCell ref="E2:E3"/>
    <mergeCell ref="F2:F3"/>
    <mergeCell ref="G2:G3"/>
    <mergeCell ref="H2:H3"/>
    <mergeCell ref="I2:K2"/>
    <mergeCell ref="A2:A3"/>
    <mergeCell ref="L2:M2"/>
    <mergeCell ref="N2:P2"/>
    <mergeCell ref="Q2:Q3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科研工作期</vt:lpstr>
      <vt:lpstr>课程学习期与科研工作同时进行</vt:lpstr>
      <vt:lpstr>科研工作期!Print_Titles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顾丹丹</cp:lastModifiedBy>
  <dcterms:created xsi:type="dcterms:W3CDTF">2017-04-28T00:23:00Z</dcterms:created>
  <dcterms:modified xsi:type="dcterms:W3CDTF">2019-05-06T08:43:11Z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