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4952" windowHeight="9120" activeTab="0"/>
  </bookViews>
  <sheets>
    <sheet name="Sheet1" sheetId="1" r:id="rId1"/>
  </sheets>
  <definedNames>
    <definedName name="_xlnm.Print_Area" localSheetId="0">'Sheet1'!$A$1:$T$16</definedName>
  </definedNames>
  <calcPr fullCalcOnLoad="1"/>
</workbook>
</file>

<file path=xl/sharedStrings.xml><?xml version="1.0" encoding="utf-8"?>
<sst xmlns="http://schemas.openxmlformats.org/spreadsheetml/2006/main" count="105" uniqueCount="68">
  <si>
    <t>学科专业</t>
  </si>
  <si>
    <t>指导教师</t>
  </si>
  <si>
    <t>考生姓名</t>
  </si>
  <si>
    <t>复试成绩</t>
  </si>
  <si>
    <t>备注</t>
  </si>
  <si>
    <t>初试成绩</t>
  </si>
  <si>
    <t>外语</t>
  </si>
  <si>
    <t>业务一</t>
  </si>
  <si>
    <t>业务二</t>
  </si>
  <si>
    <t>总分</t>
  </si>
  <si>
    <t>笔试</t>
  </si>
  <si>
    <t>导师评价</t>
  </si>
  <si>
    <t>面试</t>
  </si>
  <si>
    <t>是否调档</t>
  </si>
  <si>
    <t>拟录取类别</t>
  </si>
  <si>
    <t>报考类别</t>
  </si>
  <si>
    <t>性别</t>
  </si>
  <si>
    <t>所在单位</t>
  </si>
  <si>
    <t>（非在职生填写档案所在单位；委培生填写委培单位）</t>
  </si>
  <si>
    <r>
      <t xml:space="preserve">     </t>
    </r>
    <r>
      <rPr>
        <sz val="11"/>
        <rFont val="宋体"/>
        <family val="0"/>
      </rPr>
      <t>注：1.录取类别栏填非在职、委培</t>
    </r>
  </si>
  <si>
    <t>导师名下排序成绩</t>
  </si>
  <si>
    <t>导师名下排名</t>
  </si>
  <si>
    <r>
      <t xml:space="preserve">            3.</t>
    </r>
    <r>
      <rPr>
        <sz val="11"/>
        <rFont val="宋体"/>
        <family val="0"/>
      </rPr>
      <t>导师名下排序成绩</t>
    </r>
    <r>
      <rPr>
        <sz val="11"/>
        <rFont val="Times New Roman"/>
        <family val="1"/>
      </rPr>
      <t>=</t>
    </r>
    <r>
      <rPr>
        <sz val="11"/>
        <rFont val="宋体"/>
        <family val="0"/>
      </rPr>
      <t>初试成绩总分</t>
    </r>
    <r>
      <rPr>
        <sz val="11"/>
        <rFont val="Times New Roman"/>
        <family val="1"/>
      </rPr>
      <t>/3×30</t>
    </r>
    <r>
      <rPr>
        <sz val="11"/>
        <rFont val="宋体"/>
        <family val="0"/>
      </rPr>
      <t>％＋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笔试成绩</t>
    </r>
    <r>
      <rPr>
        <sz val="11"/>
        <rFont val="Times New Roman"/>
        <family val="1"/>
      </rPr>
      <t>+</t>
    </r>
    <r>
      <rPr>
        <sz val="11"/>
        <rFont val="宋体"/>
        <family val="0"/>
      </rPr>
      <t>面试成绩</t>
    </r>
    <r>
      <rPr>
        <sz val="11"/>
        <rFont val="Times New Roman"/>
        <family val="1"/>
      </rPr>
      <t>)/2×40%+</t>
    </r>
    <r>
      <rPr>
        <sz val="11"/>
        <rFont val="宋体"/>
        <family val="0"/>
      </rPr>
      <t>导师评价成绩</t>
    </r>
    <r>
      <rPr>
        <sz val="11"/>
        <rFont val="Times New Roman"/>
        <family val="1"/>
      </rPr>
      <t>×30</t>
    </r>
    <r>
      <rPr>
        <sz val="11"/>
        <rFont val="宋体"/>
        <family val="0"/>
      </rPr>
      <t>％</t>
    </r>
  </si>
  <si>
    <r>
      <t xml:space="preserve">            2.</t>
    </r>
    <r>
      <rPr>
        <sz val="11"/>
        <rFont val="宋体"/>
        <family val="0"/>
      </rPr>
      <t>学科点排序成绩</t>
    </r>
    <r>
      <rPr>
        <sz val="11"/>
        <rFont val="Times New Roman"/>
        <family val="1"/>
      </rPr>
      <t>=</t>
    </r>
    <r>
      <rPr>
        <sz val="11"/>
        <rFont val="宋体"/>
        <family val="0"/>
      </rPr>
      <t>初试成绩总分</t>
    </r>
    <r>
      <rPr>
        <sz val="11"/>
        <rFont val="Times New Roman"/>
        <family val="1"/>
      </rPr>
      <t>/3×30%+(</t>
    </r>
    <r>
      <rPr>
        <sz val="11"/>
        <rFont val="宋体"/>
        <family val="0"/>
      </rPr>
      <t>笔试成绩＋面试成绩）</t>
    </r>
    <r>
      <rPr>
        <sz val="11"/>
        <rFont val="Times New Roman"/>
        <family val="1"/>
      </rPr>
      <t>/2×70%</t>
    </r>
  </si>
  <si>
    <t>学科点排名</t>
  </si>
  <si>
    <t>学科点排序成绩</t>
  </si>
  <si>
    <t>作物栽培学与耕作学</t>
  </si>
  <si>
    <t>李春霞</t>
  </si>
  <si>
    <t>冯佰利</t>
  </si>
  <si>
    <t>河南科技大学人事处</t>
  </si>
  <si>
    <t>王建安</t>
  </si>
  <si>
    <t>河南农业大学</t>
  </si>
  <si>
    <t>孙春薇</t>
  </si>
  <si>
    <t>廖允成</t>
  </si>
  <si>
    <t>青岛农业大学</t>
  </si>
  <si>
    <t>徐彦菊</t>
  </si>
  <si>
    <t>韩清芳</t>
  </si>
  <si>
    <t>漯河市舞阳中等专业学校</t>
  </si>
  <si>
    <t>作物遗传育种</t>
  </si>
  <si>
    <t>富贵</t>
  </si>
  <si>
    <t>杜德志</t>
  </si>
  <si>
    <t>青海大学研究生院</t>
  </si>
  <si>
    <t>宿俊吉</t>
  </si>
  <si>
    <t>新疆农垦科学院</t>
  </si>
  <si>
    <t>崔勇</t>
  </si>
  <si>
    <t>高翔</t>
  </si>
  <si>
    <t>山东农业大学</t>
  </si>
  <si>
    <t>杨乐</t>
  </si>
  <si>
    <t>西北农林科技大学</t>
  </si>
  <si>
    <t>植物资源学</t>
  </si>
  <si>
    <t>方放</t>
  </si>
  <si>
    <t>邱凌</t>
  </si>
  <si>
    <t>农业部</t>
  </si>
  <si>
    <t>李琴琴</t>
  </si>
  <si>
    <t>西北农林科技大学农学院</t>
  </si>
  <si>
    <t>朱学海</t>
  </si>
  <si>
    <t>张家口市农业科学院</t>
  </si>
  <si>
    <t>因导师无指标，无法录取。</t>
  </si>
  <si>
    <t>陈勤</t>
  </si>
  <si>
    <t>女</t>
  </si>
  <si>
    <t>男</t>
  </si>
  <si>
    <t>韩清芳</t>
  </si>
  <si>
    <t>王成社</t>
  </si>
  <si>
    <t>否</t>
  </si>
  <si>
    <t>委培</t>
  </si>
  <si>
    <t>定向</t>
  </si>
  <si>
    <t>非定向</t>
  </si>
  <si>
    <t>陕西百人计划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</si>
</sst>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_ "/>
    <numFmt numFmtId="185" formatCode="0_);[Red]\(0\)"/>
    <numFmt numFmtId="186" formatCode="0.0_ "/>
    <numFmt numFmtId="187" formatCode="0.00_ "/>
  </numFmts>
  <fonts count="7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sz val="10"/>
      <name val="宋体"/>
      <family val="0"/>
    </font>
    <font>
      <sz val="6"/>
      <name val="宋体"/>
      <family val="0"/>
    </font>
    <font>
      <sz val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6" fillId="0" borderId="1" xfId="0" applyFont="1" applyFill="1" applyBorder="1" applyAlignment="1" applyProtection="1">
      <alignment horizontal="left" vertical="center"/>
      <protection/>
    </xf>
    <xf numFmtId="0" fontId="4" fillId="0" borderId="1" xfId="0" applyFont="1" applyFill="1" applyBorder="1" applyAlignment="1" applyProtection="1">
      <alignment horizontal="left" vertical="center"/>
      <protection/>
    </xf>
    <xf numFmtId="184" fontId="4" fillId="0" borderId="1" xfId="0" applyNumberFormat="1" applyFont="1" applyFill="1" applyBorder="1" applyAlignment="1" applyProtection="1">
      <alignment horizontal="left" vertical="center"/>
      <protection/>
    </xf>
    <xf numFmtId="185" fontId="4" fillId="0" borderId="1" xfId="0" applyNumberFormat="1" applyFont="1" applyFill="1" applyBorder="1" applyAlignment="1" applyProtection="1">
      <alignment horizontal="left" vertical="center"/>
      <protection/>
    </xf>
    <xf numFmtId="186" fontId="4" fillId="0" borderId="1" xfId="0" applyNumberFormat="1" applyFont="1" applyFill="1" applyBorder="1" applyAlignment="1" applyProtection="1">
      <alignment horizontal="left" vertical="center"/>
      <protection/>
    </xf>
    <xf numFmtId="0" fontId="0" fillId="0" borderId="1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1" xfId="0" applyFont="1" applyFill="1" applyBorder="1" applyAlignment="1" applyProtection="1">
      <alignment/>
      <protection/>
    </xf>
    <xf numFmtId="0" fontId="6" fillId="0" borderId="1" xfId="0" applyFont="1" applyFill="1" applyBorder="1" applyAlignment="1" applyProtection="1">
      <alignment horizontal="left" vertical="center"/>
      <protection/>
    </xf>
    <xf numFmtId="0" fontId="6" fillId="0" borderId="1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31" fontId="2" fillId="0" borderId="0" xfId="0" applyNumberFormat="1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/>
    </xf>
    <xf numFmtId="0" fontId="2" fillId="0" borderId="1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6"/>
  <sheetViews>
    <sheetView tabSelected="1" workbookViewId="0" topLeftCell="A1">
      <selection activeCell="E30" sqref="E30"/>
    </sheetView>
  </sheetViews>
  <sheetFormatPr defaultColWidth="9.00390625" defaultRowHeight="14.25"/>
  <cols>
    <col min="1" max="1" width="13.00390625" style="19" customWidth="1"/>
    <col min="2" max="2" width="6.125" style="19" customWidth="1"/>
    <col min="3" max="3" width="6.25390625" style="19" customWidth="1"/>
    <col min="4" max="4" width="2.625" style="19" customWidth="1"/>
    <col min="5" max="5" width="4.375" style="19" customWidth="1"/>
    <col min="6" max="6" width="3.375" style="19" customWidth="1"/>
    <col min="7" max="8" width="3.625" style="19" customWidth="1"/>
    <col min="9" max="9" width="4.50390625" style="19" customWidth="1"/>
    <col min="10" max="10" width="3.875" style="19" customWidth="1"/>
    <col min="11" max="11" width="5.25390625" style="19" customWidth="1"/>
    <col min="12" max="12" width="4.625" style="19" customWidth="1"/>
    <col min="13" max="13" width="3.375" style="19" customWidth="1"/>
    <col min="14" max="14" width="4.25390625" style="19" customWidth="1"/>
    <col min="15" max="15" width="3.125" style="19" customWidth="1"/>
    <col min="16" max="16" width="4.00390625" style="19" customWidth="1"/>
    <col min="17" max="17" width="4.25390625" style="19" customWidth="1"/>
    <col min="18" max="18" width="19.875" style="19" customWidth="1"/>
    <col min="19" max="19" width="3.125" style="19" customWidth="1"/>
    <col min="20" max="20" width="12.50390625" style="19" customWidth="1"/>
    <col min="21" max="16384" width="8.75390625" style="19" customWidth="1"/>
  </cols>
  <sheetData>
    <row r="1" spans="1:20" s="2" customFormat="1" ht="19.5" customHeight="1">
      <c r="A1" s="20" t="s">
        <v>0</v>
      </c>
      <c r="B1" s="20" t="s">
        <v>1</v>
      </c>
      <c r="C1" s="20" t="s">
        <v>2</v>
      </c>
      <c r="D1" s="20" t="s">
        <v>16</v>
      </c>
      <c r="E1" s="20" t="s">
        <v>15</v>
      </c>
      <c r="F1" s="21" t="s">
        <v>5</v>
      </c>
      <c r="G1" s="21"/>
      <c r="H1" s="21"/>
      <c r="I1" s="21"/>
      <c r="J1" s="20" t="s">
        <v>3</v>
      </c>
      <c r="K1" s="20"/>
      <c r="L1" s="20"/>
      <c r="M1" s="20" t="s">
        <v>25</v>
      </c>
      <c r="N1" s="20" t="s">
        <v>24</v>
      </c>
      <c r="O1" s="20" t="s">
        <v>20</v>
      </c>
      <c r="P1" s="20" t="s">
        <v>21</v>
      </c>
      <c r="Q1" s="20" t="s">
        <v>14</v>
      </c>
      <c r="R1" s="1" t="s">
        <v>17</v>
      </c>
      <c r="S1" s="20" t="s">
        <v>13</v>
      </c>
      <c r="T1" s="20" t="s">
        <v>4</v>
      </c>
    </row>
    <row r="2" spans="1:20" s="4" customFormat="1" ht="37.5" customHeight="1">
      <c r="A2" s="20"/>
      <c r="B2" s="20"/>
      <c r="C2" s="20"/>
      <c r="D2" s="20"/>
      <c r="E2" s="20"/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12</v>
      </c>
      <c r="L2" s="1" t="s">
        <v>11</v>
      </c>
      <c r="M2" s="20"/>
      <c r="N2" s="20"/>
      <c r="O2" s="20"/>
      <c r="P2" s="20"/>
      <c r="Q2" s="20"/>
      <c r="R2" s="3" t="s">
        <v>18</v>
      </c>
      <c r="S2" s="20"/>
      <c r="T2" s="20"/>
    </row>
    <row r="3" spans="1:20" s="11" customFormat="1" ht="15">
      <c r="A3" s="5" t="s">
        <v>26</v>
      </c>
      <c r="B3" s="6" t="s">
        <v>61</v>
      </c>
      <c r="C3" s="6" t="s">
        <v>27</v>
      </c>
      <c r="D3" s="6" t="s">
        <v>59</v>
      </c>
      <c r="E3" s="6" t="s">
        <v>64</v>
      </c>
      <c r="F3" s="7">
        <v>72</v>
      </c>
      <c r="G3" s="7">
        <v>76</v>
      </c>
      <c r="H3" s="7">
        <v>75</v>
      </c>
      <c r="I3" s="8">
        <f aca="true" t="shared" si="0" ref="I3:I13">F3+G3+H3</f>
        <v>223</v>
      </c>
      <c r="J3" s="7">
        <v>78</v>
      </c>
      <c r="K3" s="9">
        <v>87.5</v>
      </c>
      <c r="L3" s="7">
        <v>88</v>
      </c>
      <c r="M3" s="10">
        <f>I3*0.3/3+(J3+K3)*0.7/2</f>
        <v>80.225</v>
      </c>
      <c r="N3" s="10">
        <v>1</v>
      </c>
      <c r="O3" s="10">
        <f>I3*0.3/3+(J3+K3)*0.4/2+L3*0.3</f>
        <v>81.8</v>
      </c>
      <c r="P3" s="10">
        <v>1</v>
      </c>
      <c r="Q3" s="6" t="s">
        <v>64</v>
      </c>
      <c r="R3" s="6" t="s">
        <v>29</v>
      </c>
      <c r="S3" s="10" t="s">
        <v>63</v>
      </c>
      <c r="T3" s="10"/>
    </row>
    <row r="4" spans="1:20" s="11" customFormat="1" ht="15">
      <c r="A4" s="5" t="s">
        <v>26</v>
      </c>
      <c r="B4" s="6" t="s">
        <v>28</v>
      </c>
      <c r="C4" s="6" t="s">
        <v>30</v>
      </c>
      <c r="D4" s="6" t="s">
        <v>60</v>
      </c>
      <c r="E4" s="6" t="s">
        <v>64</v>
      </c>
      <c r="F4" s="7">
        <v>68</v>
      </c>
      <c r="G4" s="7">
        <v>67</v>
      </c>
      <c r="H4" s="7">
        <v>88</v>
      </c>
      <c r="I4" s="8">
        <f t="shared" si="0"/>
        <v>223</v>
      </c>
      <c r="J4" s="7">
        <v>74</v>
      </c>
      <c r="K4" s="9">
        <v>87.8</v>
      </c>
      <c r="L4" s="7">
        <v>92</v>
      </c>
      <c r="M4" s="10">
        <f aca="true" t="shared" si="1" ref="M4:M13">I4*0.3/3+(J4+K4)*0.7/2</f>
        <v>78.93</v>
      </c>
      <c r="N4" s="10">
        <v>2</v>
      </c>
      <c r="O4" s="10">
        <f aca="true" t="shared" si="2" ref="O4:O13">I4*0.3/3+(J4+K4)*0.4/2+L4*0.3</f>
        <v>82.26</v>
      </c>
      <c r="P4" s="10">
        <v>1</v>
      </c>
      <c r="Q4" s="10"/>
      <c r="R4" s="6" t="s">
        <v>31</v>
      </c>
      <c r="S4" s="10"/>
      <c r="T4" s="12" t="s">
        <v>57</v>
      </c>
    </row>
    <row r="5" spans="1:20" s="11" customFormat="1" ht="15">
      <c r="A5" s="5" t="s">
        <v>26</v>
      </c>
      <c r="B5" s="6" t="s">
        <v>33</v>
      </c>
      <c r="C5" s="6" t="s">
        <v>32</v>
      </c>
      <c r="D5" s="6" t="s">
        <v>59</v>
      </c>
      <c r="E5" s="6" t="s">
        <v>65</v>
      </c>
      <c r="F5" s="7">
        <v>79</v>
      </c>
      <c r="G5" s="7">
        <v>55</v>
      </c>
      <c r="H5" s="7">
        <v>77</v>
      </c>
      <c r="I5" s="8">
        <f t="shared" si="0"/>
        <v>211</v>
      </c>
      <c r="J5" s="7">
        <v>69</v>
      </c>
      <c r="K5" s="9">
        <v>84.4</v>
      </c>
      <c r="L5" s="7">
        <v>90</v>
      </c>
      <c r="M5" s="10">
        <f t="shared" si="1"/>
        <v>74.78999999999999</v>
      </c>
      <c r="N5" s="10">
        <v>3</v>
      </c>
      <c r="O5" s="10">
        <f t="shared" si="2"/>
        <v>78.78</v>
      </c>
      <c r="P5" s="10">
        <v>1</v>
      </c>
      <c r="Q5" s="10"/>
      <c r="R5" s="6" t="s">
        <v>34</v>
      </c>
      <c r="S5" s="10"/>
      <c r="T5" s="12" t="s">
        <v>57</v>
      </c>
    </row>
    <row r="6" spans="1:20" s="11" customFormat="1" ht="15">
      <c r="A6" s="5" t="s">
        <v>26</v>
      </c>
      <c r="B6" s="6" t="s">
        <v>36</v>
      </c>
      <c r="C6" s="6" t="s">
        <v>35</v>
      </c>
      <c r="D6" s="6" t="s">
        <v>59</v>
      </c>
      <c r="E6" s="6" t="s">
        <v>64</v>
      </c>
      <c r="F6" s="7">
        <v>53</v>
      </c>
      <c r="G6" s="7">
        <v>60</v>
      </c>
      <c r="H6" s="7">
        <v>84</v>
      </c>
      <c r="I6" s="8">
        <f t="shared" si="0"/>
        <v>197</v>
      </c>
      <c r="J6" s="7">
        <v>65</v>
      </c>
      <c r="K6" s="9">
        <v>89.1</v>
      </c>
      <c r="L6" s="7">
        <v>90</v>
      </c>
      <c r="M6" s="10">
        <f t="shared" si="1"/>
        <v>73.63499999999999</v>
      </c>
      <c r="N6" s="10">
        <v>4</v>
      </c>
      <c r="O6" s="10">
        <f t="shared" si="2"/>
        <v>77.52</v>
      </c>
      <c r="P6" s="10">
        <v>2</v>
      </c>
      <c r="Q6" s="10"/>
      <c r="R6" s="6" t="s">
        <v>37</v>
      </c>
      <c r="S6" s="10"/>
      <c r="T6" s="12" t="s">
        <v>57</v>
      </c>
    </row>
    <row r="7" spans="1:20" s="11" customFormat="1" ht="15">
      <c r="A7" s="6" t="s">
        <v>38</v>
      </c>
      <c r="B7" s="6" t="s">
        <v>40</v>
      </c>
      <c r="C7" s="6" t="s">
        <v>39</v>
      </c>
      <c r="D7" s="6" t="s">
        <v>60</v>
      </c>
      <c r="E7" s="13" t="s">
        <v>66</v>
      </c>
      <c r="F7" s="7">
        <v>80</v>
      </c>
      <c r="G7" s="7">
        <v>74</v>
      </c>
      <c r="H7" s="7">
        <v>74</v>
      </c>
      <c r="I7" s="8">
        <f t="shared" si="0"/>
        <v>228</v>
      </c>
      <c r="J7" s="7">
        <v>79</v>
      </c>
      <c r="K7" s="9">
        <v>88</v>
      </c>
      <c r="L7" s="7">
        <v>95</v>
      </c>
      <c r="M7" s="10">
        <f t="shared" si="1"/>
        <v>81.25</v>
      </c>
      <c r="N7" s="10">
        <v>2</v>
      </c>
      <c r="O7" s="10">
        <f t="shared" si="2"/>
        <v>84.69999999999999</v>
      </c>
      <c r="P7" s="10">
        <v>1</v>
      </c>
      <c r="Q7" s="10"/>
      <c r="R7" s="6" t="s">
        <v>41</v>
      </c>
      <c r="S7" s="10"/>
      <c r="T7" s="12" t="s">
        <v>57</v>
      </c>
    </row>
    <row r="8" spans="1:20" s="11" customFormat="1" ht="15">
      <c r="A8" s="6" t="s">
        <v>38</v>
      </c>
      <c r="B8" s="6" t="s">
        <v>62</v>
      </c>
      <c r="C8" s="6" t="s">
        <v>42</v>
      </c>
      <c r="D8" s="6" t="s">
        <v>60</v>
      </c>
      <c r="E8" s="6" t="s">
        <v>64</v>
      </c>
      <c r="F8" s="7">
        <v>72</v>
      </c>
      <c r="G8" s="7">
        <v>65</v>
      </c>
      <c r="H8" s="7">
        <v>82</v>
      </c>
      <c r="I8" s="8">
        <f t="shared" si="0"/>
        <v>219</v>
      </c>
      <c r="J8" s="7">
        <v>86</v>
      </c>
      <c r="K8" s="9">
        <v>89.4</v>
      </c>
      <c r="L8" s="7">
        <v>95</v>
      </c>
      <c r="M8" s="10">
        <f t="shared" si="1"/>
        <v>83.29</v>
      </c>
      <c r="N8" s="10">
        <v>1</v>
      </c>
      <c r="O8" s="10">
        <f t="shared" si="2"/>
        <v>85.48</v>
      </c>
      <c r="P8" s="10">
        <v>1</v>
      </c>
      <c r="Q8" s="6" t="s">
        <v>64</v>
      </c>
      <c r="R8" s="6" t="s">
        <v>43</v>
      </c>
      <c r="S8" s="10" t="s">
        <v>63</v>
      </c>
      <c r="T8" s="10"/>
    </row>
    <row r="9" spans="1:20" s="11" customFormat="1" ht="15">
      <c r="A9" s="6" t="s">
        <v>38</v>
      </c>
      <c r="B9" s="6" t="s">
        <v>45</v>
      </c>
      <c r="C9" s="6" t="s">
        <v>44</v>
      </c>
      <c r="D9" s="6" t="s">
        <v>60</v>
      </c>
      <c r="E9" s="13" t="s">
        <v>66</v>
      </c>
      <c r="F9" s="7">
        <v>70</v>
      </c>
      <c r="G9" s="7">
        <v>73</v>
      </c>
      <c r="H9" s="7">
        <v>71</v>
      </c>
      <c r="I9" s="8">
        <f t="shared" si="0"/>
        <v>214</v>
      </c>
      <c r="J9" s="7">
        <v>73</v>
      </c>
      <c r="K9" s="9">
        <v>92.9</v>
      </c>
      <c r="L9" s="7">
        <v>96</v>
      </c>
      <c r="M9" s="10">
        <f t="shared" si="1"/>
        <v>79.465</v>
      </c>
      <c r="N9" s="10">
        <v>3</v>
      </c>
      <c r="O9" s="10">
        <f>I9*0.3/3+(J9+K9)*0.4/2+L9*0.3</f>
        <v>83.38</v>
      </c>
      <c r="P9" s="10">
        <v>1</v>
      </c>
      <c r="Q9" s="10"/>
      <c r="R9" s="6" t="s">
        <v>46</v>
      </c>
      <c r="S9" s="10"/>
      <c r="T9" s="10"/>
    </row>
    <row r="10" spans="1:20" s="11" customFormat="1" ht="15">
      <c r="A10" s="6" t="s">
        <v>38</v>
      </c>
      <c r="B10" s="6" t="s">
        <v>58</v>
      </c>
      <c r="C10" s="6" t="s">
        <v>47</v>
      </c>
      <c r="D10" s="6" t="s">
        <v>60</v>
      </c>
      <c r="E10" s="13" t="s">
        <v>66</v>
      </c>
      <c r="F10" s="7">
        <v>77</v>
      </c>
      <c r="G10" s="7">
        <v>68</v>
      </c>
      <c r="H10" s="7">
        <v>62</v>
      </c>
      <c r="I10" s="8">
        <f t="shared" si="0"/>
        <v>207</v>
      </c>
      <c r="J10" s="7">
        <v>70</v>
      </c>
      <c r="K10" s="9">
        <v>87.2</v>
      </c>
      <c r="L10" s="7">
        <v>95</v>
      </c>
      <c r="M10" s="10">
        <f t="shared" si="1"/>
        <v>75.72</v>
      </c>
      <c r="N10" s="10">
        <v>4</v>
      </c>
      <c r="O10" s="10">
        <f t="shared" si="2"/>
        <v>80.64</v>
      </c>
      <c r="P10" s="10">
        <v>1</v>
      </c>
      <c r="Q10" s="10"/>
      <c r="R10" s="6" t="s">
        <v>48</v>
      </c>
      <c r="S10" s="10"/>
      <c r="T10" s="14" t="s">
        <v>67</v>
      </c>
    </row>
    <row r="11" spans="1:20" s="11" customFormat="1" ht="15">
      <c r="A11" s="6" t="s">
        <v>49</v>
      </c>
      <c r="B11" s="6" t="s">
        <v>51</v>
      </c>
      <c r="C11" s="6" t="s">
        <v>50</v>
      </c>
      <c r="D11" s="6" t="s">
        <v>60</v>
      </c>
      <c r="E11" s="6" t="s">
        <v>64</v>
      </c>
      <c r="F11" s="7">
        <v>75</v>
      </c>
      <c r="G11" s="7">
        <v>91</v>
      </c>
      <c r="H11" s="7">
        <v>87</v>
      </c>
      <c r="I11" s="8">
        <f t="shared" si="0"/>
        <v>253</v>
      </c>
      <c r="J11" s="7">
        <v>90</v>
      </c>
      <c r="K11" s="9">
        <v>91.4</v>
      </c>
      <c r="L11" s="7">
        <v>95</v>
      </c>
      <c r="M11" s="10">
        <f t="shared" si="1"/>
        <v>88.78999999999999</v>
      </c>
      <c r="N11" s="10">
        <v>1</v>
      </c>
      <c r="O11" s="10">
        <f t="shared" si="2"/>
        <v>90.08</v>
      </c>
      <c r="P11" s="10">
        <v>1</v>
      </c>
      <c r="Q11" s="6" t="s">
        <v>64</v>
      </c>
      <c r="R11" s="6" t="s">
        <v>52</v>
      </c>
      <c r="S11" s="10" t="s">
        <v>63</v>
      </c>
      <c r="T11" s="10"/>
    </row>
    <row r="12" spans="1:20" s="11" customFormat="1" ht="15">
      <c r="A12" s="6" t="s">
        <v>49</v>
      </c>
      <c r="B12" s="6" t="s">
        <v>28</v>
      </c>
      <c r="C12" s="6" t="s">
        <v>53</v>
      </c>
      <c r="D12" s="6" t="s">
        <v>59</v>
      </c>
      <c r="E12" s="13" t="s">
        <v>66</v>
      </c>
      <c r="F12" s="7">
        <v>64</v>
      </c>
      <c r="G12" s="7">
        <v>65</v>
      </c>
      <c r="H12" s="7">
        <v>85</v>
      </c>
      <c r="I12" s="8">
        <f t="shared" si="0"/>
        <v>214</v>
      </c>
      <c r="J12" s="7">
        <v>83</v>
      </c>
      <c r="K12" s="9">
        <v>87.6</v>
      </c>
      <c r="L12" s="7">
        <v>93</v>
      </c>
      <c r="M12" s="10">
        <f t="shared" si="1"/>
        <v>81.11</v>
      </c>
      <c r="N12" s="10">
        <v>2</v>
      </c>
      <c r="O12" s="10">
        <f t="shared" si="2"/>
        <v>83.41999999999999</v>
      </c>
      <c r="P12" s="10">
        <v>1</v>
      </c>
      <c r="Q12" s="10"/>
      <c r="R12" s="6" t="s">
        <v>54</v>
      </c>
      <c r="S12" s="10"/>
      <c r="T12" s="12" t="s">
        <v>57</v>
      </c>
    </row>
    <row r="13" spans="1:20" s="11" customFormat="1" ht="15">
      <c r="A13" s="6" t="s">
        <v>49</v>
      </c>
      <c r="B13" s="6" t="s">
        <v>28</v>
      </c>
      <c r="C13" s="6" t="s">
        <v>55</v>
      </c>
      <c r="D13" s="6" t="s">
        <v>60</v>
      </c>
      <c r="E13" s="6" t="s">
        <v>64</v>
      </c>
      <c r="F13" s="7">
        <v>62</v>
      </c>
      <c r="G13" s="7">
        <v>67</v>
      </c>
      <c r="H13" s="7">
        <v>77</v>
      </c>
      <c r="I13" s="8">
        <f t="shared" si="0"/>
        <v>206</v>
      </c>
      <c r="J13" s="7">
        <v>83</v>
      </c>
      <c r="K13" s="9">
        <v>89.6</v>
      </c>
      <c r="L13" s="7">
        <v>92</v>
      </c>
      <c r="M13" s="10">
        <f t="shared" si="1"/>
        <v>81.00999999999999</v>
      </c>
      <c r="N13" s="10">
        <v>2</v>
      </c>
      <c r="O13" s="10">
        <f t="shared" si="2"/>
        <v>82.72</v>
      </c>
      <c r="P13" s="10">
        <v>1</v>
      </c>
      <c r="Q13" s="10"/>
      <c r="R13" s="6" t="s">
        <v>56</v>
      </c>
      <c r="S13" s="10"/>
      <c r="T13" s="12" t="s">
        <v>57</v>
      </c>
    </row>
    <row r="14" spans="1:20" s="11" customFormat="1" ht="21.75" customHeight="1">
      <c r="A14" s="15" t="s">
        <v>19</v>
      </c>
      <c r="B14" s="16"/>
      <c r="C14" s="16"/>
      <c r="D14" s="16"/>
      <c r="E14" s="16"/>
      <c r="F14" s="15"/>
      <c r="G14" s="16"/>
      <c r="H14" s="16"/>
      <c r="I14" s="16"/>
      <c r="J14" s="16"/>
      <c r="K14" s="15"/>
      <c r="L14" s="16"/>
      <c r="M14" s="16"/>
      <c r="N14" s="16"/>
      <c r="O14" s="16"/>
      <c r="P14" s="16"/>
      <c r="Q14" s="15"/>
      <c r="R14" s="17">
        <v>41364</v>
      </c>
      <c r="S14" s="18"/>
      <c r="T14" s="18"/>
    </row>
    <row r="15" spans="1:20" s="11" customFormat="1" ht="21.75" customHeight="1">
      <c r="A15" s="15" t="s">
        <v>23</v>
      </c>
      <c r="B15" s="16"/>
      <c r="C15" s="16"/>
      <c r="D15" s="16"/>
      <c r="E15" s="16"/>
      <c r="F15" s="15"/>
      <c r="G15" s="16"/>
      <c r="H15" s="16"/>
      <c r="I15" s="16"/>
      <c r="J15" s="16"/>
      <c r="K15" s="15"/>
      <c r="L15" s="16"/>
      <c r="M15" s="16"/>
      <c r="N15" s="16"/>
      <c r="O15" s="16"/>
      <c r="P15" s="16"/>
      <c r="Q15" s="15"/>
      <c r="R15" s="16"/>
      <c r="S15" s="18"/>
      <c r="T15" s="18"/>
    </row>
    <row r="16" spans="1:18" s="11" customFormat="1" ht="19.5" customHeight="1">
      <c r="A16" s="15" t="s">
        <v>22</v>
      </c>
      <c r="B16" s="16"/>
      <c r="C16" s="16"/>
      <c r="D16" s="16"/>
      <c r="E16" s="16"/>
      <c r="F16" s="15"/>
      <c r="G16" s="16"/>
      <c r="H16" s="16"/>
      <c r="I16" s="16"/>
      <c r="J16" s="16"/>
      <c r="K16" s="15"/>
      <c r="L16" s="16"/>
      <c r="M16" s="16"/>
      <c r="N16" s="16"/>
      <c r="O16" s="16"/>
      <c r="P16" s="16"/>
      <c r="Q16" s="15"/>
      <c r="R16" s="16"/>
    </row>
    <row r="17" s="11" customFormat="1" ht="15"/>
  </sheetData>
  <sheetProtection password="CBA7" sheet="1" objects="1" scenarios="1" selectLockedCells="1"/>
  <mergeCells count="14">
    <mergeCell ref="N1:N2"/>
    <mergeCell ref="P1:P2"/>
    <mergeCell ref="M1:M2"/>
    <mergeCell ref="A1:A2"/>
    <mergeCell ref="S1:S2"/>
    <mergeCell ref="T1:T2"/>
    <mergeCell ref="Q1:Q2"/>
    <mergeCell ref="O1:O2"/>
    <mergeCell ref="B1:B2"/>
    <mergeCell ref="C1:C2"/>
    <mergeCell ref="E1:E2"/>
    <mergeCell ref="J1:L1"/>
    <mergeCell ref="D1:D2"/>
    <mergeCell ref="F1:I1"/>
  </mergeCells>
  <printOptions horizontalCentered="1"/>
  <pageMargins left="0.5511811023622047" right="0.5511811023622047" top="1.29" bottom="0.7874015748031497" header="0.66" footer="0.5118110236220472"/>
  <pageSetup horizontalDpi="600" verticalDpi="600" orientation="landscape" paperSize="9" r:id="rId1"/>
  <headerFooter alignWithMargins="0">
    <oddHeader>&amp;L附件三：&amp;C&amp;"黑体,加粗"&amp;16西北农林科技大学
2013年博士研究生拟录取考生信息汇总表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李向拓</cp:lastModifiedBy>
  <cp:lastPrinted>2013-04-28T02:55:46Z</cp:lastPrinted>
  <dcterms:created xsi:type="dcterms:W3CDTF">2005-03-29T01:57:24Z</dcterms:created>
  <dcterms:modified xsi:type="dcterms:W3CDTF">2013-05-02T08:10:24Z</dcterms:modified>
  <cp:category/>
  <cp:version/>
  <cp:contentType/>
  <cp:contentStatus/>
</cp:coreProperties>
</file>